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8" i="2" l="1"/>
  <c r="J14" i="2"/>
  <c r="AS14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V14" i="2" s="1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K18" i="2" l="1"/>
  <c r="K20" i="2" s="1"/>
  <c r="J20" i="2" s="1"/>
  <c r="N18" i="2"/>
  <c r="M18" i="2"/>
  <c r="O18" i="2"/>
  <c r="L18" i="2"/>
  <c r="AR14" i="2"/>
  <c r="K19" i="2"/>
  <c r="F19" i="2"/>
  <c r="L19" i="2" s="1"/>
  <c r="H19" i="2"/>
  <c r="O20" i="2"/>
  <c r="O19" i="2"/>
  <c r="J19" i="2"/>
  <c r="N19" i="2"/>
  <c r="M19" i="2"/>
  <c r="H20" i="2"/>
  <c r="M20" i="2" s="1"/>
  <c r="AF14" i="2"/>
  <c r="F20" i="2" l="1"/>
  <c r="L20" i="2" l="1"/>
  <c r="N20" i="2"/>
</calcChain>
</file>

<file path=xl/sharedStrings.xml><?xml version="1.0" encoding="utf-8"?>
<sst xmlns="http://schemas.openxmlformats.org/spreadsheetml/2006/main" count="92" uniqueCount="38">
  <si>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</si>
  <si>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</si>
  <si>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</si>
  <si>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</si>
  <si>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</si>
  <si>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</si>
  <si>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</si>
  <si>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</si>
  <si>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</si>
  <si>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</si>
  <si>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</si>
  <si>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</si>
  <si>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</si>
  <si>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</si>
  <si>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LMV = Lahden Mailaveikot  (1929)</t>
  </si>
  <si>
    <t>1.</t>
  </si>
  <si>
    <t>Lohi</t>
  </si>
  <si>
    <t>14.</t>
  </si>
  <si>
    <t>15.</t>
  </si>
  <si>
    <t>Tomi Sihvonen</t>
  </si>
  <si>
    <t>Lohi = Jyväskylän Lohi  (1924),  kasvattajaseura</t>
  </si>
  <si>
    <t>LMV</t>
  </si>
  <si>
    <t>4.</t>
  </si>
  <si>
    <t>3.</t>
  </si>
  <si>
    <t>5.</t>
  </si>
  <si>
    <t>21.10.1978   Jyväskylä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</si>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</sst>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8" t="s">
        <v>19</v>
      </c>
      <c r="C1" s="1"/>
      <c r="D1" s="2"/>
      <c r="E1" s="3" t="s">
        <v>25</v>
      </c>
      <c r="F1" s="35"/>
      <c r="G1" s="36"/>
      <c r="H1" s="36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5"/>
      <c r="AB1" s="35"/>
      <c r="AC1" s="36"/>
      <c r="AD1" s="36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9" t="s">
        <v>13</v>
      </c>
      <c r="C2" s="30"/>
      <c r="D2" s="31"/>
      <c r="E2" s="7" t="s">
        <v>7</v>
      </c>
      <c r="F2" s="8"/>
      <c r="G2" s="8"/>
      <c r="H2" s="8"/>
      <c r="I2" s="14"/>
      <c r="J2" s="9"/>
      <c r="K2" s="37"/>
      <c r="L2" s="16" t="s">
        <v>26</v>
      </c>
      <c r="M2" s="8"/>
      <c r="N2" s="8"/>
      <c r="O2" s="15"/>
      <c r="P2" s="13"/>
      <c r="Q2" s="16" t="s">
        <v>27</v>
      </c>
      <c r="R2" s="8"/>
      <c r="S2" s="8"/>
      <c r="T2" s="8"/>
      <c r="U2" s="14"/>
      <c r="V2" s="15"/>
      <c r="W2" s="13"/>
      <c r="X2" s="38" t="s">
        <v>28</v>
      </c>
      <c r="Y2" s="39"/>
      <c r="Z2" s="40"/>
      <c r="AA2" s="7" t="s">
        <v>7</v>
      </c>
      <c r="AB2" s="8"/>
      <c r="AC2" s="8"/>
      <c r="AD2" s="8"/>
      <c r="AE2" s="14"/>
      <c r="AF2" s="9"/>
      <c r="AG2" s="37"/>
      <c r="AH2" s="16" t="s">
        <v>29</v>
      </c>
      <c r="AI2" s="8"/>
      <c r="AJ2" s="8"/>
      <c r="AK2" s="15"/>
      <c r="AL2" s="13"/>
      <c r="AM2" s="16" t="s">
        <v>27</v>
      </c>
      <c r="AN2" s="8"/>
      <c r="AO2" s="8"/>
      <c r="AP2" s="8"/>
      <c r="AQ2" s="14"/>
      <c r="AR2" s="15"/>
      <c r="AS2" s="41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1"/>
      <c r="L3" s="12" t="s">
        <v>4</v>
      </c>
      <c r="M3" s="12" t="s">
        <v>5</v>
      </c>
      <c r="N3" s="12" t="s">
        <v>30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1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1"/>
      <c r="AH3" s="12" t="s">
        <v>4</v>
      </c>
      <c r="AI3" s="12" t="s">
        <v>5</v>
      </c>
      <c r="AJ3" s="12" t="s">
        <v>30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1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1"/>
      <c r="C4" s="33"/>
      <c r="D4" s="42"/>
      <c r="E4" s="21"/>
      <c r="F4" s="21"/>
      <c r="G4" s="21"/>
      <c r="H4" s="32"/>
      <c r="I4" s="21"/>
      <c r="J4" s="43"/>
      <c r="K4" s="20"/>
      <c r="L4" s="44"/>
      <c r="M4" s="12"/>
      <c r="N4" s="12"/>
      <c r="O4" s="12"/>
      <c r="P4" s="17"/>
      <c r="Q4" s="21"/>
      <c r="R4" s="21"/>
      <c r="S4" s="32"/>
      <c r="T4" s="21"/>
      <c r="U4" s="21"/>
      <c r="V4" s="45"/>
      <c r="W4" s="20"/>
      <c r="X4" s="21">
        <v>2001</v>
      </c>
      <c r="Y4" s="21" t="s">
        <v>15</v>
      </c>
      <c r="Z4" s="42" t="s">
        <v>16</v>
      </c>
      <c r="AA4" s="21">
        <v>11</v>
      </c>
      <c r="AB4" s="21">
        <v>2</v>
      </c>
      <c r="AC4" s="21">
        <v>17</v>
      </c>
      <c r="AD4" s="21">
        <v>6</v>
      </c>
      <c r="AE4" s="21">
        <v>35</v>
      </c>
      <c r="AF4" s="26">
        <v>0.59319999999999995</v>
      </c>
      <c r="AG4" s="67">
        <v>59</v>
      </c>
      <c r="AH4" s="12"/>
      <c r="AI4" s="12"/>
      <c r="AJ4" s="12"/>
      <c r="AK4" s="12"/>
      <c r="AL4" s="17"/>
      <c r="AM4" s="21">
        <v>8</v>
      </c>
      <c r="AN4" s="21">
        <v>0</v>
      </c>
      <c r="AO4" s="21">
        <v>10</v>
      </c>
      <c r="AP4" s="21">
        <v>2</v>
      </c>
      <c r="AQ4" s="21">
        <v>18</v>
      </c>
      <c r="AR4" s="46">
        <v>0.4</v>
      </c>
      <c r="AS4" s="68">
        <v>45</v>
      </c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1">
        <v>2002</v>
      </c>
      <c r="C5" s="33" t="s">
        <v>17</v>
      </c>
      <c r="D5" s="42" t="s">
        <v>16</v>
      </c>
      <c r="E5" s="21">
        <v>20</v>
      </c>
      <c r="F5" s="21">
        <v>0</v>
      </c>
      <c r="G5" s="21">
        <v>2</v>
      </c>
      <c r="H5" s="32">
        <v>6</v>
      </c>
      <c r="I5" s="21">
        <v>36</v>
      </c>
      <c r="J5" s="43">
        <v>0.32727272727272727</v>
      </c>
      <c r="K5" s="20">
        <v>110</v>
      </c>
      <c r="L5" s="44"/>
      <c r="M5" s="12"/>
      <c r="N5" s="12"/>
      <c r="O5" s="12"/>
      <c r="P5" s="17"/>
      <c r="Q5" s="21">
        <v>2</v>
      </c>
      <c r="R5" s="21">
        <v>0</v>
      </c>
      <c r="S5" s="32">
        <v>1</v>
      </c>
      <c r="T5" s="21">
        <v>0</v>
      </c>
      <c r="U5" s="21">
        <v>4</v>
      </c>
      <c r="V5" s="45">
        <v>0.4</v>
      </c>
      <c r="W5" s="20">
        <v>10</v>
      </c>
      <c r="X5" s="21"/>
      <c r="Y5" s="21"/>
      <c r="Z5" s="42"/>
      <c r="AA5" s="21"/>
      <c r="AB5" s="21"/>
      <c r="AC5" s="21"/>
      <c r="AD5" s="21"/>
      <c r="AE5" s="21"/>
      <c r="AF5" s="26"/>
      <c r="AG5" s="67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6"/>
      <c r="AS5" s="68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1"/>
      <c r="C6" s="33"/>
      <c r="D6" s="42"/>
      <c r="E6" s="21"/>
      <c r="F6" s="21"/>
      <c r="G6" s="21"/>
      <c r="H6" s="32"/>
      <c r="I6" s="21"/>
      <c r="J6" s="43"/>
      <c r="K6" s="20"/>
      <c r="L6" s="44"/>
      <c r="M6" s="12"/>
      <c r="N6" s="12"/>
      <c r="O6" s="12"/>
      <c r="P6" s="17"/>
      <c r="Q6" s="21"/>
      <c r="R6" s="21"/>
      <c r="S6" s="32"/>
      <c r="T6" s="21"/>
      <c r="U6" s="21"/>
      <c r="V6" s="45"/>
      <c r="W6" s="20"/>
      <c r="X6" s="21">
        <v>2003</v>
      </c>
      <c r="Y6" s="21" t="s">
        <v>15</v>
      </c>
      <c r="Z6" s="42" t="s">
        <v>16</v>
      </c>
      <c r="AA6" s="21">
        <v>16</v>
      </c>
      <c r="AB6" s="21">
        <v>1</v>
      </c>
      <c r="AC6" s="21">
        <v>23</v>
      </c>
      <c r="AD6" s="21">
        <v>10</v>
      </c>
      <c r="AE6" s="21">
        <v>58</v>
      </c>
      <c r="AF6" s="26">
        <v>0.59179999999999999</v>
      </c>
      <c r="AG6" s="67">
        <v>98</v>
      </c>
      <c r="AH6" s="12"/>
      <c r="AI6" s="12"/>
      <c r="AJ6" s="12"/>
      <c r="AK6" s="12"/>
      <c r="AL6" s="17"/>
      <c r="AM6" s="21">
        <v>5</v>
      </c>
      <c r="AN6" s="21">
        <v>1</v>
      </c>
      <c r="AO6" s="21">
        <v>5</v>
      </c>
      <c r="AP6" s="21">
        <v>4</v>
      </c>
      <c r="AQ6" s="21">
        <v>20</v>
      </c>
      <c r="AR6" s="46">
        <v>0.58819999999999995</v>
      </c>
      <c r="AS6" s="68">
        <v>34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1">
        <v>2004</v>
      </c>
      <c r="C7" s="33" t="s">
        <v>18</v>
      </c>
      <c r="D7" s="42" t="s">
        <v>16</v>
      </c>
      <c r="E7" s="21">
        <v>18</v>
      </c>
      <c r="F7" s="21">
        <v>1</v>
      </c>
      <c r="G7" s="21">
        <v>11</v>
      </c>
      <c r="H7" s="32">
        <v>6</v>
      </c>
      <c r="I7" s="21">
        <v>39</v>
      </c>
      <c r="J7" s="43">
        <v>0.40625</v>
      </c>
      <c r="K7" s="20">
        <v>96</v>
      </c>
      <c r="L7" s="44"/>
      <c r="M7" s="12"/>
      <c r="N7" s="12"/>
      <c r="O7" s="12"/>
      <c r="P7" s="17"/>
      <c r="Q7" s="21">
        <v>1</v>
      </c>
      <c r="R7" s="21">
        <v>1</v>
      </c>
      <c r="S7" s="32">
        <v>4</v>
      </c>
      <c r="T7" s="21">
        <v>1</v>
      </c>
      <c r="U7" s="21">
        <v>9</v>
      </c>
      <c r="V7" s="45">
        <v>0.64314000000000004</v>
      </c>
      <c r="W7" s="20">
        <v>14</v>
      </c>
      <c r="X7" s="21"/>
      <c r="Y7" s="21"/>
      <c r="Z7" s="42"/>
      <c r="AA7" s="21"/>
      <c r="AB7" s="21"/>
      <c r="AC7" s="21"/>
      <c r="AD7" s="21"/>
      <c r="AE7" s="21"/>
      <c r="AF7" s="26"/>
      <c r="AG7" s="67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6"/>
      <c r="AS7" s="68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1">
        <v>2005</v>
      </c>
      <c r="C8" s="21"/>
      <c r="D8" s="42" t="s">
        <v>16</v>
      </c>
      <c r="E8" s="21"/>
      <c r="F8" s="21"/>
      <c r="G8" s="21"/>
      <c r="H8" s="32"/>
      <c r="I8" s="21"/>
      <c r="J8" s="43"/>
      <c r="K8" s="20"/>
      <c r="L8" s="44"/>
      <c r="M8" s="12"/>
      <c r="N8" s="12"/>
      <c r="O8" s="12"/>
      <c r="P8" s="17"/>
      <c r="Q8" s="21">
        <v>2</v>
      </c>
      <c r="R8" s="21">
        <v>0</v>
      </c>
      <c r="S8" s="32">
        <v>0</v>
      </c>
      <c r="T8" s="21">
        <v>2</v>
      </c>
      <c r="U8" s="21">
        <v>2</v>
      </c>
      <c r="V8" s="45">
        <v>0.182</v>
      </c>
      <c r="W8" s="20">
        <v>11</v>
      </c>
      <c r="X8" s="21">
        <v>2005</v>
      </c>
      <c r="Y8" s="21" t="s">
        <v>15</v>
      </c>
      <c r="Z8" s="42" t="s">
        <v>16</v>
      </c>
      <c r="AA8" s="21">
        <v>18</v>
      </c>
      <c r="AB8" s="21">
        <v>1</v>
      </c>
      <c r="AC8" s="21">
        <v>27</v>
      </c>
      <c r="AD8" s="21">
        <v>10</v>
      </c>
      <c r="AE8" s="21">
        <v>64</v>
      </c>
      <c r="AF8" s="26">
        <v>0.5423</v>
      </c>
      <c r="AG8" s="67">
        <v>118</v>
      </c>
      <c r="AH8" s="12" t="s">
        <v>36</v>
      </c>
      <c r="AI8" s="12"/>
      <c r="AJ8" s="12" t="s">
        <v>24</v>
      </c>
      <c r="AK8" s="12"/>
      <c r="AL8" s="17"/>
      <c r="AM8" s="21">
        <v>3</v>
      </c>
      <c r="AN8" s="21">
        <v>0</v>
      </c>
      <c r="AO8" s="21">
        <v>1</v>
      </c>
      <c r="AP8" s="21">
        <v>1</v>
      </c>
      <c r="AQ8" s="21">
        <v>9</v>
      </c>
      <c r="AR8" s="46">
        <v>0.5</v>
      </c>
      <c r="AS8" s="68">
        <v>18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1"/>
      <c r="C9" s="33"/>
      <c r="D9" s="42"/>
      <c r="E9" s="21"/>
      <c r="F9" s="21"/>
      <c r="G9" s="21"/>
      <c r="H9" s="32"/>
      <c r="I9" s="21"/>
      <c r="J9" s="43"/>
      <c r="K9" s="20"/>
      <c r="L9" s="44"/>
      <c r="M9" s="12"/>
      <c r="N9" s="12"/>
      <c r="O9" s="12"/>
      <c r="P9" s="17"/>
      <c r="Q9" s="21"/>
      <c r="R9" s="21"/>
      <c r="S9" s="32"/>
      <c r="T9" s="21"/>
      <c r="U9" s="21"/>
      <c r="V9" s="45"/>
      <c r="W9" s="20"/>
      <c r="X9" s="21">
        <v>2006</v>
      </c>
      <c r="Y9" s="21" t="s">
        <v>23</v>
      </c>
      <c r="Z9" s="42" t="s">
        <v>16</v>
      </c>
      <c r="AA9" s="21">
        <v>18</v>
      </c>
      <c r="AB9" s="21">
        <v>2</v>
      </c>
      <c r="AC9" s="21">
        <v>22</v>
      </c>
      <c r="AD9" s="21">
        <v>15</v>
      </c>
      <c r="AE9" s="21">
        <v>78</v>
      </c>
      <c r="AF9" s="26">
        <v>0.59089999999999998</v>
      </c>
      <c r="AG9" s="67">
        <v>132</v>
      </c>
      <c r="AH9" s="12" t="s">
        <v>37</v>
      </c>
      <c r="AI9" s="12"/>
      <c r="AJ9" s="12"/>
      <c r="AK9" s="12"/>
      <c r="AL9" s="17"/>
      <c r="AM9" s="21">
        <v>2</v>
      </c>
      <c r="AN9" s="21">
        <v>0</v>
      </c>
      <c r="AO9" s="21">
        <v>1</v>
      </c>
      <c r="AP9" s="21">
        <v>1</v>
      </c>
      <c r="AQ9" s="21">
        <v>9</v>
      </c>
      <c r="AR9" s="46">
        <v>0.69230000000000003</v>
      </c>
      <c r="AS9" s="68">
        <v>13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1"/>
      <c r="C10" s="33"/>
      <c r="D10" s="42"/>
      <c r="E10" s="21"/>
      <c r="F10" s="21"/>
      <c r="G10" s="21"/>
      <c r="H10" s="32"/>
      <c r="I10" s="21"/>
      <c r="J10" s="43"/>
      <c r="K10" s="20"/>
      <c r="L10" s="44"/>
      <c r="M10" s="12"/>
      <c r="N10" s="12"/>
      <c r="O10" s="12"/>
      <c r="P10" s="17"/>
      <c r="Q10" s="21"/>
      <c r="R10" s="21"/>
      <c r="S10" s="32"/>
      <c r="T10" s="21"/>
      <c r="U10" s="21"/>
      <c r="V10" s="45"/>
      <c r="W10" s="20"/>
      <c r="X10" s="21">
        <v>2007</v>
      </c>
      <c r="Y10" s="21" t="s">
        <v>23</v>
      </c>
      <c r="Z10" s="42" t="s">
        <v>16</v>
      </c>
      <c r="AA10" s="21">
        <v>15</v>
      </c>
      <c r="AB10" s="21">
        <v>2</v>
      </c>
      <c r="AC10" s="21">
        <v>14</v>
      </c>
      <c r="AD10" s="21">
        <v>11</v>
      </c>
      <c r="AE10" s="21">
        <v>61</v>
      </c>
      <c r="AF10" s="26">
        <v>0.53039999999999998</v>
      </c>
      <c r="AG10" s="67">
        <v>115</v>
      </c>
      <c r="AH10" s="12"/>
      <c r="AI10" s="12"/>
      <c r="AJ10" s="12"/>
      <c r="AK10" s="12"/>
      <c r="AL10" s="17"/>
      <c r="AM10" s="21">
        <v>3</v>
      </c>
      <c r="AN10" s="21">
        <v>0</v>
      </c>
      <c r="AO10" s="21">
        <v>1</v>
      </c>
      <c r="AP10" s="21">
        <v>0</v>
      </c>
      <c r="AQ10" s="21">
        <v>5</v>
      </c>
      <c r="AR10" s="46">
        <v>0.3125</v>
      </c>
      <c r="AS10" s="68">
        <v>16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1"/>
      <c r="C11" s="33"/>
      <c r="D11" s="42"/>
      <c r="E11" s="21"/>
      <c r="F11" s="21"/>
      <c r="G11" s="21"/>
      <c r="H11" s="32"/>
      <c r="I11" s="21"/>
      <c r="J11" s="43"/>
      <c r="K11" s="20"/>
      <c r="L11" s="44"/>
      <c r="M11" s="12"/>
      <c r="N11" s="12"/>
      <c r="O11" s="12"/>
      <c r="P11" s="17"/>
      <c r="Q11" s="21"/>
      <c r="R11" s="21"/>
      <c r="S11" s="32"/>
      <c r="T11" s="21"/>
      <c r="U11" s="21"/>
      <c r="V11" s="45"/>
      <c r="W11" s="20"/>
      <c r="X11" s="21">
        <v>2008</v>
      </c>
      <c r="Y11" s="21" t="s">
        <v>15</v>
      </c>
      <c r="Z11" s="42" t="s">
        <v>16</v>
      </c>
      <c r="AA11" s="21">
        <v>1</v>
      </c>
      <c r="AB11" s="21">
        <v>0</v>
      </c>
      <c r="AC11" s="21">
        <v>0</v>
      </c>
      <c r="AD11" s="21">
        <v>1</v>
      </c>
      <c r="AE11" s="21">
        <v>0</v>
      </c>
      <c r="AF11" s="26">
        <v>0</v>
      </c>
      <c r="AG11" s="67">
        <v>7</v>
      </c>
      <c r="AH11" s="12"/>
      <c r="AI11" s="12"/>
      <c r="AJ11" s="12"/>
      <c r="AK11" s="12"/>
      <c r="AL11" s="17"/>
      <c r="AM11" s="21"/>
      <c r="AN11" s="21"/>
      <c r="AO11" s="21"/>
      <c r="AP11" s="21"/>
      <c r="AQ11" s="21"/>
      <c r="AR11" s="46"/>
      <c r="AS11" s="68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1"/>
      <c r="C12" s="33"/>
      <c r="D12" s="42"/>
      <c r="E12" s="21"/>
      <c r="F12" s="21"/>
      <c r="G12" s="21"/>
      <c r="H12" s="32"/>
      <c r="I12" s="21"/>
      <c r="J12" s="43"/>
      <c r="K12" s="20"/>
      <c r="L12" s="44"/>
      <c r="M12" s="12"/>
      <c r="N12" s="12"/>
      <c r="O12" s="12"/>
      <c r="P12" s="17"/>
      <c r="Q12" s="21"/>
      <c r="R12" s="21"/>
      <c r="S12" s="32"/>
      <c r="T12" s="21"/>
      <c r="U12" s="21"/>
      <c r="V12" s="45"/>
      <c r="W12" s="20"/>
      <c r="X12" s="21">
        <v>2009</v>
      </c>
      <c r="Y12" s="21" t="s">
        <v>24</v>
      </c>
      <c r="Z12" s="42" t="s">
        <v>16</v>
      </c>
      <c r="AA12" s="21">
        <v>1</v>
      </c>
      <c r="AB12" s="21">
        <v>0</v>
      </c>
      <c r="AC12" s="21">
        <v>0</v>
      </c>
      <c r="AD12" s="21">
        <v>0</v>
      </c>
      <c r="AE12" s="21">
        <v>3</v>
      </c>
      <c r="AF12" s="26">
        <v>0.75</v>
      </c>
      <c r="AG12" s="67">
        <v>4</v>
      </c>
      <c r="AH12" s="12"/>
      <c r="AI12" s="12"/>
      <c r="AJ12" s="12"/>
      <c r="AK12" s="12"/>
      <c r="AL12" s="17"/>
      <c r="AM12" s="21"/>
      <c r="AN12" s="21"/>
      <c r="AO12" s="21"/>
      <c r="AP12" s="21"/>
      <c r="AQ12" s="21"/>
      <c r="AR12" s="46"/>
      <c r="AS12" s="68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1"/>
      <c r="C13" s="33"/>
      <c r="D13" s="42"/>
      <c r="E13" s="21"/>
      <c r="F13" s="21"/>
      <c r="G13" s="21"/>
      <c r="H13" s="32"/>
      <c r="I13" s="21"/>
      <c r="J13" s="43"/>
      <c r="K13" s="20"/>
      <c r="L13" s="44"/>
      <c r="M13" s="12"/>
      <c r="N13" s="12"/>
      <c r="O13" s="12"/>
      <c r="P13" s="17"/>
      <c r="Q13" s="21"/>
      <c r="R13" s="21"/>
      <c r="S13" s="32"/>
      <c r="T13" s="21"/>
      <c r="U13" s="21"/>
      <c r="V13" s="45"/>
      <c r="W13" s="20"/>
      <c r="X13" s="21">
        <v>2010</v>
      </c>
      <c r="Y13" s="21" t="s">
        <v>22</v>
      </c>
      <c r="Z13" s="42" t="s">
        <v>21</v>
      </c>
      <c r="AA13" s="21">
        <v>4</v>
      </c>
      <c r="AB13" s="21">
        <v>0</v>
      </c>
      <c r="AC13" s="21">
        <v>0</v>
      </c>
      <c r="AD13" s="21">
        <v>3</v>
      </c>
      <c r="AE13" s="21">
        <v>7</v>
      </c>
      <c r="AF13" s="26">
        <v>0.46660000000000001</v>
      </c>
      <c r="AG13" s="67">
        <v>15</v>
      </c>
      <c r="AH13" s="12"/>
      <c r="AI13" s="12"/>
      <c r="AJ13" s="12"/>
      <c r="AK13" s="12"/>
      <c r="AL13" s="17"/>
      <c r="AM13" s="21"/>
      <c r="AN13" s="21"/>
      <c r="AO13" s="21"/>
      <c r="AP13" s="21"/>
      <c r="AQ13" s="21"/>
      <c r="AR13" s="46"/>
      <c r="AS13" s="68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34" t="s">
        <v>31</v>
      </c>
      <c r="C14" s="47"/>
      <c r="D14" s="48"/>
      <c r="E14" s="49">
        <f>SUM(E4:E13)</f>
        <v>38</v>
      </c>
      <c r="F14" s="49">
        <f>SUM(F4:F13)</f>
        <v>1</v>
      </c>
      <c r="G14" s="49">
        <f>SUM(G4:G13)</f>
        <v>13</v>
      </c>
      <c r="H14" s="49">
        <f>SUM(H4:H13)</f>
        <v>12</v>
      </c>
      <c r="I14" s="49">
        <f>SUM(I4:I13)</f>
        <v>75</v>
      </c>
      <c r="J14" s="50">
        <f>PRODUCT(I14/K14)</f>
        <v>0.36407766990291263</v>
      </c>
      <c r="K14" s="37">
        <f>SUM(K4:K13)</f>
        <v>206</v>
      </c>
      <c r="L14" s="16"/>
      <c r="M14" s="14"/>
      <c r="N14" s="51"/>
      <c r="O14" s="52"/>
      <c r="P14" s="17"/>
      <c r="Q14" s="49">
        <f>SUM(Q4:Q13)</f>
        <v>5</v>
      </c>
      <c r="R14" s="49">
        <f>SUM(R4:R13)</f>
        <v>1</v>
      </c>
      <c r="S14" s="49">
        <f>SUM(S4:S13)</f>
        <v>5</v>
      </c>
      <c r="T14" s="49">
        <f>SUM(T4:T13)</f>
        <v>3</v>
      </c>
      <c r="U14" s="49">
        <f>SUM(U4:U13)</f>
        <v>15</v>
      </c>
      <c r="V14" s="50">
        <f>PRODUCT(U14/W14)</f>
        <v>0.42857142857142855</v>
      </c>
      <c r="W14" s="37">
        <f>SUM(W4:W13)</f>
        <v>35</v>
      </c>
      <c r="X14" s="10" t="s">
        <v>31</v>
      </c>
      <c r="Y14" s="11"/>
      <c r="Z14" s="9"/>
      <c r="AA14" s="49">
        <f>SUM(AA4:AA13)</f>
        <v>84</v>
      </c>
      <c r="AB14" s="49">
        <f>SUM(AB4:AB13)</f>
        <v>8</v>
      </c>
      <c r="AC14" s="49">
        <f>SUM(AC4:AC13)</f>
        <v>103</v>
      </c>
      <c r="AD14" s="49">
        <f>SUM(AD4:AD13)</f>
        <v>56</v>
      </c>
      <c r="AE14" s="49">
        <f>SUM(AE4:AE13)</f>
        <v>306</v>
      </c>
      <c r="AF14" s="50">
        <f>PRODUCT(AE14/AG14)</f>
        <v>0.55839416058394165</v>
      </c>
      <c r="AG14" s="37">
        <f>SUM(AG4:AG13)</f>
        <v>548</v>
      </c>
      <c r="AH14" s="16"/>
      <c r="AI14" s="14"/>
      <c r="AJ14" s="51"/>
      <c r="AK14" s="52"/>
      <c r="AL14" s="17"/>
      <c r="AM14" s="49">
        <f>SUM(AM4:AM13)</f>
        <v>21</v>
      </c>
      <c r="AN14" s="49">
        <f>SUM(AN4:AN13)</f>
        <v>1</v>
      </c>
      <c r="AO14" s="49">
        <f>SUM(AO4:AO13)</f>
        <v>18</v>
      </c>
      <c r="AP14" s="49">
        <f>SUM(AP4:AP13)</f>
        <v>8</v>
      </c>
      <c r="AQ14" s="49">
        <f>SUM(AQ4:AQ13)</f>
        <v>61</v>
      </c>
      <c r="AR14" s="50">
        <f>PRODUCT(AQ14/AS14)</f>
        <v>0.48412698412698413</v>
      </c>
      <c r="AS14" s="41">
        <f>SUM(AS4:AS13)</f>
        <v>126</v>
      </c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53"/>
      <c r="K15" s="20"/>
      <c r="L15" s="17"/>
      <c r="M15" s="17"/>
      <c r="N15" s="17"/>
      <c r="O15" s="17"/>
      <c r="P15" s="22"/>
      <c r="Q15" s="22"/>
      <c r="R15" s="23"/>
      <c r="S15" s="22"/>
      <c r="T15" s="22"/>
      <c r="U15" s="17"/>
      <c r="V15" s="17"/>
      <c r="W15" s="20"/>
      <c r="X15" s="22"/>
      <c r="Y15" s="22"/>
      <c r="Z15" s="22"/>
      <c r="AA15" s="22"/>
      <c r="AB15" s="22"/>
      <c r="AC15" s="22"/>
      <c r="AD15" s="22"/>
      <c r="AE15" s="22"/>
      <c r="AF15" s="53"/>
      <c r="AG15" s="20"/>
      <c r="AH15" s="17"/>
      <c r="AI15" s="17"/>
      <c r="AJ15" s="17"/>
      <c r="AK15" s="17"/>
      <c r="AL15" s="22"/>
      <c r="AM15" s="22"/>
      <c r="AN15" s="23"/>
      <c r="AO15" s="22"/>
      <c r="AP15" s="22"/>
      <c r="AQ15" s="17"/>
      <c r="AR15" s="17"/>
      <c r="AS15" s="20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54" t="s">
        <v>32</v>
      </c>
      <c r="C16" s="55"/>
      <c r="D16" s="56"/>
      <c r="E16" s="9" t="s">
        <v>2</v>
      </c>
      <c r="F16" s="12" t="s">
        <v>6</v>
      </c>
      <c r="G16" s="9" t="s">
        <v>4</v>
      </c>
      <c r="H16" s="12" t="s">
        <v>5</v>
      </c>
      <c r="I16" s="12" t="s">
        <v>8</v>
      </c>
      <c r="J16" s="12" t="s">
        <v>9</v>
      </c>
      <c r="K16" s="17"/>
      <c r="L16" s="12" t="s">
        <v>10</v>
      </c>
      <c r="M16" s="12" t="s">
        <v>11</v>
      </c>
      <c r="N16" s="12" t="s">
        <v>33</v>
      </c>
      <c r="O16" s="12" t="s">
        <v>34</v>
      </c>
      <c r="Q16" s="23"/>
      <c r="R16" s="23" t="s">
        <v>12</v>
      </c>
      <c r="S16" s="23"/>
      <c r="T16" s="22" t="s">
        <v>20</v>
      </c>
      <c r="U16" s="17"/>
      <c r="V16" s="20"/>
      <c r="W16" s="20"/>
      <c r="X16" s="57"/>
      <c r="Y16" s="57"/>
      <c r="Z16" s="57"/>
      <c r="AA16" s="57"/>
      <c r="AB16" s="57"/>
      <c r="AC16" s="23"/>
      <c r="AD16" s="23"/>
      <c r="AE16" s="23"/>
      <c r="AF16" s="22"/>
      <c r="AG16" s="22"/>
      <c r="AH16" s="22"/>
      <c r="AI16" s="22"/>
      <c r="AJ16" s="22"/>
      <c r="AK16" s="22"/>
      <c r="AM16" s="20"/>
      <c r="AN16" s="57"/>
      <c r="AO16" s="57"/>
      <c r="AP16" s="57"/>
      <c r="AQ16" s="57"/>
      <c r="AR16" s="57"/>
      <c r="AS16" s="57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24" t="s">
        <v>35</v>
      </c>
      <c r="C17" s="6"/>
      <c r="D17" s="25"/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9">
        <v>0</v>
      </c>
      <c r="K17" s="22">
        <v>0</v>
      </c>
      <c r="L17" s="60">
        <v>0</v>
      </c>
      <c r="M17" s="60">
        <v>0</v>
      </c>
      <c r="N17" s="60">
        <v>0</v>
      </c>
      <c r="O17" s="60">
        <v>0</v>
      </c>
      <c r="Q17" s="23"/>
      <c r="R17" s="23"/>
      <c r="S17" s="23"/>
      <c r="T17" s="22" t="s">
        <v>14</v>
      </c>
      <c r="U17" s="22"/>
      <c r="V17" s="22"/>
      <c r="W17" s="22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3"/>
      <c r="AO17" s="23"/>
      <c r="AP17" s="23"/>
      <c r="AQ17" s="23"/>
      <c r="AR17" s="23"/>
      <c r="AS17" s="23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61" t="s">
        <v>13</v>
      </c>
      <c r="C18" s="62"/>
      <c r="D18" s="63"/>
      <c r="E18" s="58">
        <f>PRODUCT(E14+Q14)</f>
        <v>43</v>
      </c>
      <c r="F18" s="58">
        <f>PRODUCT(F14+R14)</f>
        <v>2</v>
      </c>
      <c r="G18" s="58">
        <f>PRODUCT(G14+S14)</f>
        <v>18</v>
      </c>
      <c r="H18" s="58">
        <f>PRODUCT(H14+T14)</f>
        <v>15</v>
      </c>
      <c r="I18" s="58">
        <f>PRODUCT(I14+U14)</f>
        <v>90</v>
      </c>
      <c r="J18" s="59">
        <f>PRODUCT(I18/K18)</f>
        <v>0.37344398340248963</v>
      </c>
      <c r="K18" s="22">
        <f>PRODUCT(K14+W14)</f>
        <v>241</v>
      </c>
      <c r="L18" s="60">
        <f>PRODUCT((F18+G18)/E18)</f>
        <v>0.46511627906976744</v>
      </c>
      <c r="M18" s="60">
        <f>PRODUCT(H18/E18)</f>
        <v>0.34883720930232559</v>
      </c>
      <c r="N18" s="60">
        <f>PRODUCT((F18+G18+H18)/E18)</f>
        <v>0.81395348837209303</v>
      </c>
      <c r="O18" s="60">
        <f>PRODUCT(I18/E18)</f>
        <v>2.0930232558139537</v>
      </c>
      <c r="Q18" s="23"/>
      <c r="R18" s="23"/>
      <c r="S18" s="23"/>
      <c r="T18" s="22"/>
      <c r="U18" s="22"/>
      <c r="V18" s="22"/>
      <c r="W18" s="22"/>
      <c r="X18" s="22"/>
      <c r="Y18" s="22"/>
      <c r="Z18" s="22"/>
      <c r="AA18" s="22"/>
      <c r="AB18" s="22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19" t="s">
        <v>28</v>
      </c>
      <c r="C19" s="18"/>
      <c r="D19" s="27"/>
      <c r="E19" s="58">
        <f>PRODUCT(AA14+AM14)</f>
        <v>105</v>
      </c>
      <c r="F19" s="58">
        <f>PRODUCT(AB14+AN14)</f>
        <v>9</v>
      </c>
      <c r="G19" s="58">
        <f>PRODUCT(AC14+AO14)</f>
        <v>121</v>
      </c>
      <c r="H19" s="58">
        <f>PRODUCT(AD14+AP14)</f>
        <v>64</v>
      </c>
      <c r="I19" s="58">
        <f>PRODUCT(AE14+AQ14)</f>
        <v>367</v>
      </c>
      <c r="J19" s="59">
        <f>PRODUCT(I19/K19)</f>
        <v>0.54451038575667654</v>
      </c>
      <c r="K19" s="17">
        <f>PRODUCT(AG14+AS14)</f>
        <v>674</v>
      </c>
      <c r="L19" s="60">
        <f>PRODUCT((F19+G19)/E19)</f>
        <v>1.2380952380952381</v>
      </c>
      <c r="M19" s="60">
        <f>PRODUCT(H19/E19)</f>
        <v>0.60952380952380958</v>
      </c>
      <c r="N19" s="60">
        <f>PRODUCT((F19+G19+H19)/E19)</f>
        <v>1.8476190476190477</v>
      </c>
      <c r="O19" s="60">
        <f>PRODUCT(I19/E19)</f>
        <v>3.4952380952380953</v>
      </c>
      <c r="Q19" s="23"/>
      <c r="R19" s="23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17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64" t="s">
        <v>31</v>
      </c>
      <c r="C20" s="65"/>
      <c r="D20" s="66"/>
      <c r="E20" s="58">
        <f>SUM(E17:E19)</f>
        <v>148</v>
      </c>
      <c r="F20" s="58">
        <f t="shared" ref="F20:I20" si="0">SUM(F17:F19)</f>
        <v>11</v>
      </c>
      <c r="G20" s="58">
        <f t="shared" si="0"/>
        <v>139</v>
      </c>
      <c r="H20" s="58">
        <f t="shared" si="0"/>
        <v>79</v>
      </c>
      <c r="I20" s="58">
        <f t="shared" si="0"/>
        <v>457</v>
      </c>
      <c r="J20" s="59">
        <f>PRODUCT(I20/K20)</f>
        <v>0.49945355191256829</v>
      </c>
      <c r="K20" s="22">
        <f>SUM(K17:K19)</f>
        <v>915</v>
      </c>
      <c r="L20" s="60">
        <f>PRODUCT((F20+G20)/E20)</f>
        <v>1.0135135135135136</v>
      </c>
      <c r="M20" s="60">
        <f>PRODUCT(H20/E20)</f>
        <v>0.53378378378378377</v>
      </c>
      <c r="N20" s="60">
        <f>PRODUCT((F20+G20+H20)/E20)</f>
        <v>1.5472972972972974</v>
      </c>
      <c r="O20" s="60">
        <f>PRODUCT(I20/E20)</f>
        <v>3.0878378378378377</v>
      </c>
      <c r="Q20" s="17"/>
      <c r="R20" s="17"/>
      <c r="S20" s="17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17"/>
      <c r="F21" s="17"/>
      <c r="G21" s="17"/>
      <c r="H21" s="17"/>
      <c r="I21" s="17"/>
      <c r="J21" s="22"/>
      <c r="K21" s="22"/>
      <c r="L21" s="17"/>
      <c r="M21" s="17"/>
      <c r="N21" s="17"/>
      <c r="O21" s="17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7"/>
      <c r="R93" s="17"/>
      <c r="S93" s="1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7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7"/>
      <c r="R94" s="17"/>
      <c r="S94" s="17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7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7"/>
      <c r="R95" s="17"/>
      <c r="S95" s="17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7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7"/>
      <c r="R96" s="17"/>
      <c r="S96" s="17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7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7"/>
      <c r="R97" s="17"/>
      <c r="S97" s="1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7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7"/>
      <c r="R98" s="17"/>
      <c r="S98" s="1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7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7"/>
      <c r="R99" s="17"/>
      <c r="S99" s="1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7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7"/>
      <c r="R100" s="17"/>
      <c r="S100" s="1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7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7"/>
      <c r="R101" s="17"/>
      <c r="S101" s="1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7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7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7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7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7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7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7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7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7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7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7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7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7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7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7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7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7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7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7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7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7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7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7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7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7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7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7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7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7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7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7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7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7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7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7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7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7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7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7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7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7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7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7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7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7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7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7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7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7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7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7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7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7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7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7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7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7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7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7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7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7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7"/>
      <c r="R162" s="17"/>
      <c r="S162" s="17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7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7"/>
      <c r="R163" s="17"/>
      <c r="S163" s="17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7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7"/>
      <c r="R164" s="17"/>
      <c r="S164" s="17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7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7"/>
      <c r="R165" s="17"/>
      <c r="S165" s="17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7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7"/>
      <c r="R166" s="17"/>
      <c r="S166" s="17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7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7"/>
      <c r="R167" s="17"/>
      <c r="S167" s="17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7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7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7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7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7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7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7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7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7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7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7"/>
      <c r="R177" s="17"/>
      <c r="S177" s="17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7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L178"/>
      <c r="M178"/>
      <c r="N178"/>
      <c r="O178"/>
      <c r="P178"/>
      <c r="Q178" s="17"/>
      <c r="R178" s="17"/>
      <c r="S178" s="1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7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L179"/>
      <c r="M179"/>
      <c r="N179"/>
      <c r="O179"/>
      <c r="P179"/>
      <c r="Q179" s="17"/>
      <c r="R179" s="17"/>
      <c r="S179" s="17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7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2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2"/>
      <c r="AL181" s="17"/>
    </row>
    <row r="182" spans="1:57" ht="14.25" x14ac:dyDescent="0.2">
      <c r="L182" s="17"/>
      <c r="M182" s="17"/>
      <c r="N182" s="17"/>
      <c r="O182" s="17"/>
      <c r="P182" s="17"/>
      <c r="R182" s="17"/>
      <c r="S182" s="17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2"/>
      <c r="AL182" s="17"/>
    </row>
    <row r="183" spans="1:57" ht="14.25" x14ac:dyDescent="0.2">
      <c r="L183" s="17"/>
      <c r="M183" s="17"/>
      <c r="N183" s="17"/>
      <c r="O183" s="17"/>
      <c r="P183" s="17"/>
      <c r="R183" s="17"/>
      <c r="S183" s="17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2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2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17"/>
      <c r="AL185" s="17"/>
    </row>
    <row r="186" spans="1:57" x14ac:dyDescent="0.25">
      <c r="R186" s="20"/>
      <c r="S186" s="20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</row>
    <row r="187" spans="1:57" x14ac:dyDescent="0.25">
      <c r="R187" s="20"/>
      <c r="S187" s="20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</row>
    <row r="188" spans="1:57" x14ac:dyDescent="0.25">
      <c r="R188" s="20"/>
      <c r="S188" s="20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</row>
    <row r="189" spans="1:57" x14ac:dyDescent="0.25">
      <c r="L189"/>
      <c r="M189"/>
      <c r="N189"/>
      <c r="O189"/>
      <c r="P189"/>
      <c r="R189" s="20"/>
      <c r="S189" s="20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:57" x14ac:dyDescent="0.25">
      <c r="L190"/>
      <c r="M190"/>
      <c r="N190"/>
      <c r="O190"/>
      <c r="P190"/>
      <c r="R190" s="20"/>
      <c r="S190" s="20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:57" x14ac:dyDescent="0.25">
      <c r="L191"/>
      <c r="M191"/>
      <c r="N191"/>
      <c r="O191"/>
      <c r="P191"/>
      <c r="R191" s="20"/>
      <c r="S191" s="20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:57" x14ac:dyDescent="0.25">
      <c r="L192"/>
      <c r="M192"/>
      <c r="N192"/>
      <c r="O192"/>
      <c r="P192"/>
      <c r="R192" s="20"/>
      <c r="S192" s="20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2018-11-21T18:27:23Z</dcterms:modified>
</cp:coreProperties>
</file>